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27" i="1" l="1"/>
  <c r="F33" i="1"/>
  <c r="F27" i="1"/>
  <c r="F25" i="1"/>
</calcChain>
</file>

<file path=xl/sharedStrings.xml><?xml version="1.0" encoding="utf-8"?>
<sst xmlns="http://schemas.openxmlformats.org/spreadsheetml/2006/main" count="242" uniqueCount="124">
  <si>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</si>
  <si>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</si>
  <si>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</si>
  <si>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</si>
  <si>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</si>
  <si>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</si>
  <si>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</si>
  <si>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</si>
  <si>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</si>
  <si>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</si>
  <si>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</si>
  <si>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</si>
  <si>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</si>
  <si>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</si>
  <si>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</si>
  <si>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</si>
  <si>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</si>
  <si>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</si>
  <si>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</si>
  <si>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</si>
  <si>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</si>
  <si>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</si>
  <si>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</si>
  <si>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</si>
  <si>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</si>
  <si>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</si>
  <si>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</si>
  <si>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</si>
  <si>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</si>
  <si>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</si>
  <si>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</si>
  <si>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</si>
  <si>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</si>
  <si>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</si>
  <si>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</si>
  <si>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</si>
  <si>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</si>
  <si>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</si>
  <si>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</si>
  <si>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</si>
  <si>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</si>
  <si>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</si>
  <si>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</si>
  <si>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</si>
  <si>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</si>
  <si>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</si>
  <si>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</si>
  <si>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</si>
  <si>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</si>
  <si>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</si>
  <si>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</si>
  <si>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</si>
  <si>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</si>
  <si>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</si>
  <si>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</si>
  <si>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</si>
  <si>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</si>
  <si>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</si>
  <si>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</si>
  <si>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</si>
  <si>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</si>
  <si>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</si>
  <si>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</si>
  <si>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</si>
  <si>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</si>
  <si>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</si>
  <si>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</si>
  <si>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</si>
  <si>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</si>
  <si>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</si>
  <si>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</si>
  <si>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</si>
  <si>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</si>
  <si>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</si>
  <si>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</si>
  <si>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</si>
  <si>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</si>
  <si>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</si>
  <si>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</si>
  <si>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</si>
  <si>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</si>
  <si>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</si>
  <si>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</si>
  <si>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</si>
  <si>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</si>
  <si>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</si>
  <si>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</si>
  <si>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</si>
  <si>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</si>
  <si>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</si>
  <si>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</si>
  <si>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</si>
  <si>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</si>
  <si>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</si>
  <si>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</si>
  <si>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</si>
  <si>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</si>
  <si>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</si>
  <si>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</si>
  <si>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</si>
  <si>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</si>
  <si>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</si>
  <si>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</si>
  <si>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</si>
  <si>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</si>
  <si>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</si>
  <si>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</si>
  <si>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</si>
  <si>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</si>
  <si>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</si>
  <si>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</si>
  <si>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</si>
  <si>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</si>
  <si>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</si>
  <si>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</si>
  <si>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</si>
  <si>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</si>
  <si>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</si>
  <si>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</si>
  <si>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</si>
  <si>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</si>
  <si>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 xml:space="preserve"> </t>
  </si>
  <si>
    <t>Endurvinnslan hf.</t>
  </si>
  <si>
    <t>Tengiliður (sem fyllir út eyðublaðið): Helgi Lárusson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</si>
</sst>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3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14" activePane="bottomLeft" state="frozen"/>
      <selection pane="bottomLeft" activeCell="G30" sqref="G30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120</v>
      </c>
    </row>
    <row r="3" spans="1:11" x14ac:dyDescent="0.25">
      <c r="A3" s="26" t="s">
        <v>101</v>
      </c>
      <c r="B3" s="27"/>
      <c r="C3" s="26" t="s">
        <v>122</v>
      </c>
    </row>
    <row r="4" spans="1:11" x14ac:dyDescent="0.25">
      <c r="A4" s="28" t="s">
        <v>123</v>
      </c>
      <c r="B4" s="29"/>
      <c r="C4" s="28"/>
    </row>
    <row r="5" spans="1:11" x14ac:dyDescent="0.25">
      <c r="A5" s="30"/>
      <c r="B5" s="31"/>
      <c r="C5" s="30"/>
    </row>
    <row r="6" spans="1:11" x14ac:dyDescent="0.25">
      <c r="A6" s="32" t="s">
        <v>102</v>
      </c>
      <c r="B6" s="31"/>
      <c r="C6" s="30"/>
    </row>
    <row r="7" spans="1:11" ht="15.75" thickBot="1" x14ac:dyDescent="0.3">
      <c r="A7" s="32" t="s">
        <v>103</v>
      </c>
      <c r="B7" s="31"/>
      <c r="C7" s="30"/>
    </row>
    <row r="8" spans="1:11" ht="15.75" thickBot="1" x14ac:dyDescent="0.3">
      <c r="A8" s="32" t="s">
        <v>112</v>
      </c>
      <c r="B8" s="3"/>
      <c r="C8" s="2"/>
      <c r="D8" s="2"/>
      <c r="E8" s="49" t="s">
        <v>8</v>
      </c>
      <c r="F8" s="50"/>
      <c r="G8" s="50"/>
      <c r="H8" s="50"/>
      <c r="I8" s="50"/>
      <c r="J8" s="50"/>
      <c r="K8" s="51"/>
    </row>
    <row r="9" spans="1:11" ht="15.75" thickBot="1" x14ac:dyDescent="0.3">
      <c r="B9" s="3"/>
      <c r="C9" s="2"/>
      <c r="D9" s="2"/>
      <c r="E9" s="45" t="s">
        <v>91</v>
      </c>
      <c r="F9" s="46"/>
      <c r="G9" s="45" t="s">
        <v>92</v>
      </c>
      <c r="H9" s="47"/>
      <c r="I9" s="46"/>
      <c r="J9" s="45" t="s">
        <v>94</v>
      </c>
      <c r="K9" s="48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104</v>
      </c>
      <c r="E10" s="16" t="s">
        <v>89</v>
      </c>
      <c r="F10" s="14" t="s">
        <v>95</v>
      </c>
      <c r="G10" s="9" t="s">
        <v>96</v>
      </c>
      <c r="H10" s="6" t="s">
        <v>107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>
        <f>824774/1000</f>
        <v>824.774</v>
      </c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44" t="s">
        <v>121</v>
      </c>
      <c r="F27" s="35">
        <f>30000/1000</f>
        <v>30</v>
      </c>
      <c r="G27" s="36"/>
      <c r="H27" s="52">
        <f>6061656/1000</f>
        <v>6061.6559999999999</v>
      </c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>
        <f>1682892/1000</f>
        <v>1682.8920000000001</v>
      </c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106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106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105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105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108</v>
      </c>
      <c r="C59" s="8" t="s">
        <v>109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108</v>
      </c>
      <c r="C60" s="7" t="s">
        <v>109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113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114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114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115</v>
      </c>
      <c r="C73" s="8" t="s">
        <v>116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115</v>
      </c>
      <c r="C74" s="7" t="s">
        <v>116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117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118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110</v>
      </c>
      <c r="C77" s="8" t="s">
        <v>111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110</v>
      </c>
      <c r="C78" s="7" t="s">
        <v>111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119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119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00D5BEF2-C320-4C6D-A8BF-612D6E541F50}"/>
</file>

<file path=customXml/itemProps2.xml><?xml version="1.0" encoding="utf-8"?>
<ds:datastoreItem xmlns:ds="http://schemas.openxmlformats.org/officeDocument/2006/customXml" ds:itemID="{2219EFA1-1677-4666-B2CB-DE8309C2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85E9F-A600-4723-ACA4-C3992E1491F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5334912-ce83-4d13-ba42-4dac4a310f3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fdcc1a0-e9f9-4b9b-b451-4e4cf08216c8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2016-04-26T13:12:02Z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